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<sst xmlns="http://schemas.openxmlformats.org/spreadsheetml/2006/main" count="82" uniqueCount="50">
  <si>
    <t>Ед. изм.</t>
  </si>
  <si>
    <t>Цена р.</t>
  </si>
  <si>
    <t>Стоимость р.</t>
  </si>
  <si>
    <t>шт.</t>
  </si>
  <si>
    <t>Кол-во</t>
  </si>
  <si>
    <t>Наименование</t>
  </si>
  <si>
    <t>ИТОГО ПО СМЕТЕ:</t>
  </si>
  <si>
    <t>№ п.п.</t>
  </si>
  <si>
    <t>ВСЕГО:</t>
  </si>
  <si>
    <t>компл.</t>
  </si>
  <si>
    <t>м.п.</t>
  </si>
  <si>
    <t>КОММЕРЧЕСКОЕ ПРЕДЛОЖЕНИЕ ПО ИЗГОТОВЛЕНИЮ И РЕСТАВРАЦИИ МЕБЕЛИ И СТОЛЯРНЫХ ИЗДЕЛИЙ</t>
  </si>
  <si>
    <t>м2</t>
  </si>
  <si>
    <t>Составление конструкторской документации и визуализации изделий</t>
  </si>
  <si>
    <t xml:space="preserve">1 этаж. Изготовление дверных блоков, с коробками, наличниками 4300*160*2145 </t>
  </si>
  <si>
    <t xml:space="preserve">4 этаж. Изготовление дверных блоков в холле, с коробками, наличниками 4300*160*2140 </t>
  </si>
  <si>
    <t xml:space="preserve">5 этаж. Изготовление дверных блоков в холле, с коробками, наличниками 4300*160*2100 </t>
  </si>
  <si>
    <t xml:space="preserve">6 этаж. Изготовление дверных блоков в холле, с коробками, наличниками 5100*160*3400 </t>
  </si>
  <si>
    <t xml:space="preserve">5 этаж. Изготовление дверного блока внутри холла, с коробками, доборами и наличниками 900*650*2100 </t>
  </si>
  <si>
    <t xml:space="preserve">5 этаж. Изготовление дверных блоков внутри холла, с коробками, доборами и наличниками 2250*160*2100 </t>
  </si>
  <si>
    <t xml:space="preserve">5 этаж. Изготовление дверных блоков внутри холла, с коробками, доборами и наличниками 4300*160*2100 </t>
  </si>
  <si>
    <t xml:space="preserve">4 этаж. Изготовление дверного блока внутри холла, с коробками, доборами и наличниками 900*650*2100 </t>
  </si>
  <si>
    <t xml:space="preserve">4 этаж. Изготовление дверных блоков внутри холла, с коробками, доборами и наличниками 4300*160*2100 </t>
  </si>
  <si>
    <t>Лестница. Реставрация балясин. Зачистка старого покрытия. Шлифовка, шпаклевание. Покрытие восокопрочным реставрационным лаком. Работы на объекте в ночное время и в выходные дни.</t>
  </si>
  <si>
    <t>Лестница. Реставрация перил. Зачистка старого покрытия. Шлифовка, шпаклевание. Покрытие восокопрочным реставрационным лаком. Работы на объекте в ночное время и в выходные дни.</t>
  </si>
  <si>
    <t>5 этаж. Изготовление стеновых панелей горизонтальных, внутри холла. МДФ, шпон дуба, покрытие пропиткой и высокопрочным лаком.</t>
  </si>
  <si>
    <t>4 этаж. Изготовление стеновых панелей горизонтальных, внутри холла. МДФ, шпон дуба, покрытие пропиткой и высокопрочным лаком.</t>
  </si>
  <si>
    <t>5 этаж. Изготовление стеновых панелей на колоннах, внутри холла. МДФ, шпон дуба, покрытие пропиткой и высокопрочным лаком.</t>
  </si>
  <si>
    <t>4 этаж. Изготовление стеновых панелей на колоннах, внутри холла. МДФ, шпон дуба, покрытие пропиткой и высокопрочным лаком.</t>
  </si>
  <si>
    <t>1 этаж. Демонтаж старых дверных блоков, с коробками, наличниками 4300*160*2145 Работа на объекте в ночное время и выходные дни.</t>
  </si>
  <si>
    <t>4 и 5 этажи. Демонтаж старых дверных блоков, с коробками, наличниками 4300*160*2145 Работа на объекте в ночное время и выходные дни.</t>
  </si>
  <si>
    <t>6 этаж. Демонтаж старого дверного блока, с коробками, наличниками 5100*160*3400 Работа на объекте в ночное время и выходные дни.</t>
  </si>
  <si>
    <t>4 и 5 этажи. Демонтаж старых дверных блоков, с коробками, наличниками 900*650*2100 Работа на объекте в ночное время и выходные дни.</t>
  </si>
  <si>
    <t>5 этаж. Демонтаж старого дверного блока, с коробками, наличниками 2250*160*2100 Работа на объекте в ночное время и выходные дни.</t>
  </si>
  <si>
    <t>4 и 5 этажи. Демонтаж старых дверных блоков, с коробками, наличниками 4300*160*2100 Работа на объекте в ночное время и выходные дни.</t>
  </si>
  <si>
    <t>4 и 5 этажи. Демонтаж старых стеновых панелей. Возможны скрытые работы по демонтажу обрешетки и крепежа панелей. Работа на объекте в ночное время и выходные дни.</t>
  </si>
  <si>
    <t>4 и 5 этажи. Демонтаж старых стеновых панелей на колоннах. Возможны скрытые работы по демонтажу обрешетки и крепежа панелей. Работа на объекте в ночное время и выходные дни.</t>
  </si>
  <si>
    <t>1 этаж. Монтаж новых дверных блоков, с коробками, наличниками 4300*160*2145 Работа на объекте в ночное время и выходные дни.</t>
  </si>
  <si>
    <t>6 этаж. Монтаж нового дверного блока, с коробками, наличниками 5100*160*3400 Работа на объекте в ночное время и выходные дни.</t>
  </si>
  <si>
    <t>4 и 5 этажи. Монтаж новых дверных блоков, с коробками, наличниками 4300*160*2145 Работа на объекте в ночное время и выходные дни.</t>
  </si>
  <si>
    <t>4 и 5 этажи. Монтаж новых дверных блоков, с коробками, наличниками 900*650*2100 Работа на объекте в ночное время и выходные дни.</t>
  </si>
  <si>
    <t>5 этаж. Монтаж нового дверного блока, с коробками, наличниками 2250*160*2100 Работа на объекте в ночное время и выходные дни.</t>
  </si>
  <si>
    <t>4 и 5 этажи. Монтаж новых дверных блоков, с коробками, наличниками 4300*160*2100 Работа на объекте в ночное время и выходные дни.</t>
  </si>
  <si>
    <t>4 и 5 этажи. Монтаж новых стеновых панелей с предварительными работами по обрешетке стен. Работа на объекте в ночное время и выходные дни.</t>
  </si>
  <si>
    <t>4 и 5 этажи. Монтаж новых стеновых панелей на колоннах с предварительными работами по обрешетке стен и выводом электрики. Работа на объекте в ночное время и выходные дни.</t>
  </si>
  <si>
    <t>Лестница. Монтаж балясин.  Работы на объекте в ночное время и в выходные дни.</t>
  </si>
  <si>
    <t>Лестница. Реставрация латунных держателей балясин. Очищение с помощью средств для очистки латуни, с использованием салфеток, тапонов, ветоши. Работы на объекте в ночное время и в выходные дни.</t>
  </si>
  <si>
    <t>Лестница. Монтаж перил.  Работы на объекте в ночное время и в выходные дни.</t>
  </si>
  <si>
    <t>Вывоз мусора, старых дверных блоков и стеновых панелей</t>
  </si>
  <si>
    <t>НДС 18%: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</si>
</sst>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color indexed="10"/>
      <name val="Arial"/>
      <family val="2"/>
    </font>
    <font>
      <b/>
      <sz val="12"/>
      <name val="Times New Roman"/>
      <family val="1"/>
    </font>
    <font>
      <b/>
      <sz val="12"/>
      <color indexed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="85" zoomScaleNormal="85" zoomScalePageLayoutView="0" workbookViewId="0" topLeftCell="A1">
      <selection activeCell="B2" sqref="A2:F5"/>
    </sheetView>
  </sheetViews>
  <sheetFormatPr defaultColWidth="9.00390625" defaultRowHeight="12.75"/>
  <cols>
    <col min="1" max="1" width="4.625" style="0" customWidth="1"/>
    <col min="2" max="2" width="41.25390625" style="0" customWidth="1"/>
    <col min="5" max="5" width="16.25390625" style="0" bestFit="1" customWidth="1"/>
    <col min="6" max="6" width="17.875" style="0" customWidth="1"/>
  </cols>
  <sheetData>
    <row r="1" spans="5:6" ht="12.75" customHeight="1">
      <c r="E1" s="26"/>
      <c r="F1" s="27"/>
    </row>
    <row r="2" spans="2:6" ht="17.25" customHeight="1">
      <c r="B2" s="28"/>
      <c r="C2" s="29"/>
      <c r="D2" s="29"/>
      <c r="E2" s="29"/>
      <c r="F2" s="29"/>
    </row>
    <row r="3" spans="2:6" ht="12.75">
      <c r="B3" s="30"/>
      <c r="C3" s="30"/>
      <c r="D3" s="30"/>
      <c r="E3" s="30"/>
      <c r="F3" s="30"/>
    </row>
    <row r="4" spans="1:6" ht="12.75">
      <c r="A4" s="30"/>
      <c r="B4" s="31"/>
      <c r="C4" s="31"/>
      <c r="D4" s="31"/>
      <c r="E4" s="31"/>
      <c r="F4" s="31"/>
    </row>
    <row r="5" spans="2:6" ht="12.75">
      <c r="B5" s="8"/>
      <c r="C5" s="8"/>
      <c r="D5" s="8"/>
      <c r="E5" s="8"/>
      <c r="F5" s="8"/>
    </row>
    <row r="6" spans="1:6" ht="33" customHeight="1">
      <c r="A6" s="32" t="s">
        <v>11</v>
      </c>
      <c r="B6" s="33"/>
      <c r="C6" s="33"/>
      <c r="D6" s="33"/>
      <c r="E6" s="33"/>
      <c r="F6" s="33"/>
    </row>
    <row r="7" spans="1:6" ht="13.5" customHeight="1">
      <c r="A7" s="17"/>
      <c r="B7" s="18"/>
      <c r="C7" s="18"/>
      <c r="D7" s="18"/>
      <c r="E7" s="18"/>
      <c r="F7" s="18"/>
    </row>
    <row r="8" spans="1:6" ht="25.5">
      <c r="A8" s="11" t="s">
        <v>7</v>
      </c>
      <c r="B8" s="4" t="s">
        <v>5</v>
      </c>
      <c r="C8" s="4" t="s">
        <v>0</v>
      </c>
      <c r="D8" s="4" t="s">
        <v>4</v>
      </c>
      <c r="E8" s="4" t="s">
        <v>1</v>
      </c>
      <c r="F8" s="4" t="s">
        <v>2</v>
      </c>
    </row>
    <row r="9" spans="1:6" ht="36.75" customHeight="1">
      <c r="A9" s="1">
        <v>1</v>
      </c>
      <c r="B9" s="9" t="s">
        <v>13</v>
      </c>
      <c r="C9" s="1" t="s">
        <v>9</v>
      </c>
      <c r="D9" s="1">
        <v>1</v>
      </c>
      <c r="E9" s="2">
        <v>1043005</v>
      </c>
      <c r="F9" s="2">
        <f aca="true" t="shared" si="0" ref="F9:F34">SUMPRODUCT(D9,E9)</f>
        <v>1043005</v>
      </c>
    </row>
    <row r="10" spans="1:6" ht="99" customHeight="1">
      <c r="A10" s="1">
        <v>2</v>
      </c>
      <c r="B10" s="9" t="s">
        <v>23</v>
      </c>
      <c r="C10" s="1" t="s">
        <v>3</v>
      </c>
      <c r="D10" s="1">
        <v>319</v>
      </c>
      <c r="E10" s="2">
        <v>7250</v>
      </c>
      <c r="F10" s="2">
        <f t="shared" si="0"/>
        <v>2312750</v>
      </c>
    </row>
    <row r="11" spans="1:6" ht="96" customHeight="1">
      <c r="A11" s="1">
        <v>3</v>
      </c>
      <c r="B11" s="9" t="s">
        <v>24</v>
      </c>
      <c r="C11" s="1" t="s">
        <v>10</v>
      </c>
      <c r="D11" s="1">
        <v>111.5</v>
      </c>
      <c r="E11" s="2">
        <v>7760</v>
      </c>
      <c r="F11" s="2">
        <f t="shared" si="0"/>
        <v>865240</v>
      </c>
    </row>
    <row r="12" spans="1:6" ht="46.5" customHeight="1">
      <c r="A12" s="1">
        <v>4</v>
      </c>
      <c r="B12" s="9" t="s">
        <v>45</v>
      </c>
      <c r="C12" s="1" t="s">
        <v>3</v>
      </c>
      <c r="D12" s="1">
        <v>319</v>
      </c>
      <c r="E12" s="2">
        <v>1640</v>
      </c>
      <c r="F12" s="2">
        <f t="shared" si="0"/>
        <v>523160</v>
      </c>
    </row>
    <row r="13" spans="1:6" ht="46.5" customHeight="1">
      <c r="A13" s="1">
        <v>5</v>
      </c>
      <c r="B13" s="9" t="s">
        <v>47</v>
      </c>
      <c r="C13" s="1" t="s">
        <v>10</v>
      </c>
      <c r="D13" s="1">
        <v>111.5</v>
      </c>
      <c r="E13" s="2">
        <v>2260</v>
      </c>
      <c r="F13" s="2">
        <f t="shared" si="0"/>
        <v>251990</v>
      </c>
    </row>
    <row r="14" spans="1:6" ht="100.5" customHeight="1">
      <c r="A14" s="1">
        <v>6</v>
      </c>
      <c r="B14" s="9" t="s">
        <v>46</v>
      </c>
      <c r="C14" s="1" t="s">
        <v>3</v>
      </c>
      <c r="D14" s="1">
        <v>632</v>
      </c>
      <c r="E14" s="2">
        <v>720</v>
      </c>
      <c r="F14" s="2">
        <f t="shared" si="0"/>
        <v>455040</v>
      </c>
    </row>
    <row r="15" spans="1:6" ht="51.75" customHeight="1">
      <c r="A15" s="1">
        <v>7</v>
      </c>
      <c r="B15" s="9" t="s">
        <v>14</v>
      </c>
      <c r="C15" s="1" t="s">
        <v>9</v>
      </c>
      <c r="D15" s="1">
        <v>2</v>
      </c>
      <c r="E15" s="2">
        <v>358000</v>
      </c>
      <c r="F15" s="2">
        <f t="shared" si="0"/>
        <v>716000</v>
      </c>
    </row>
    <row r="16" spans="1:6" ht="51.75" customHeight="1">
      <c r="A16" s="1">
        <v>8</v>
      </c>
      <c r="B16" s="9" t="s">
        <v>15</v>
      </c>
      <c r="C16" s="1" t="s">
        <v>9</v>
      </c>
      <c r="D16" s="1">
        <v>1</v>
      </c>
      <c r="E16" s="2">
        <v>380000</v>
      </c>
      <c r="F16" s="2">
        <f t="shared" si="0"/>
        <v>380000</v>
      </c>
    </row>
    <row r="17" spans="1:6" ht="51.75" customHeight="1">
      <c r="A17" s="1">
        <v>9</v>
      </c>
      <c r="B17" s="9" t="s">
        <v>16</v>
      </c>
      <c r="C17" s="1" t="s">
        <v>9</v>
      </c>
      <c r="D17" s="1">
        <v>1</v>
      </c>
      <c r="E17" s="2">
        <v>380000</v>
      </c>
      <c r="F17" s="2">
        <f t="shared" si="0"/>
        <v>380000</v>
      </c>
    </row>
    <row r="18" spans="1:6" ht="51" customHeight="1">
      <c r="A18" s="1">
        <v>10</v>
      </c>
      <c r="B18" s="9" t="s">
        <v>17</v>
      </c>
      <c r="C18" s="1" t="s">
        <v>9</v>
      </c>
      <c r="D18" s="1">
        <v>1</v>
      </c>
      <c r="E18" s="2">
        <v>503650</v>
      </c>
      <c r="F18" s="2">
        <f t="shared" si="0"/>
        <v>503650</v>
      </c>
    </row>
    <row r="19" spans="1:6" ht="51" customHeight="1">
      <c r="A19" s="1">
        <v>11</v>
      </c>
      <c r="B19" s="9" t="s">
        <v>18</v>
      </c>
      <c r="C19" s="1" t="s">
        <v>9</v>
      </c>
      <c r="D19" s="1">
        <v>5</v>
      </c>
      <c r="E19" s="2">
        <v>88150</v>
      </c>
      <c r="F19" s="2">
        <f t="shared" si="0"/>
        <v>440750</v>
      </c>
    </row>
    <row r="20" spans="1:6" ht="51" customHeight="1">
      <c r="A20" s="1">
        <v>12</v>
      </c>
      <c r="B20" s="9" t="s">
        <v>19</v>
      </c>
      <c r="C20" s="1" t="s">
        <v>9</v>
      </c>
      <c r="D20" s="1">
        <v>1</v>
      </c>
      <c r="E20" s="2">
        <v>160000</v>
      </c>
      <c r="F20" s="2">
        <f t="shared" si="0"/>
        <v>160000</v>
      </c>
    </row>
    <row r="21" spans="1:6" ht="51" customHeight="1">
      <c r="A21" s="1">
        <v>13</v>
      </c>
      <c r="B21" s="9" t="s">
        <v>20</v>
      </c>
      <c r="C21" s="1" t="s">
        <v>9</v>
      </c>
      <c r="D21" s="1">
        <v>1</v>
      </c>
      <c r="E21" s="2">
        <v>380000</v>
      </c>
      <c r="F21" s="2">
        <f t="shared" si="0"/>
        <v>380000</v>
      </c>
    </row>
    <row r="22" spans="1:6" ht="51" customHeight="1">
      <c r="A22" s="1">
        <v>14</v>
      </c>
      <c r="B22" s="9" t="s">
        <v>21</v>
      </c>
      <c r="C22" s="1" t="s">
        <v>9</v>
      </c>
      <c r="D22" s="1">
        <v>7</v>
      </c>
      <c r="E22" s="2">
        <v>88150</v>
      </c>
      <c r="F22" s="2">
        <f t="shared" si="0"/>
        <v>617050</v>
      </c>
    </row>
    <row r="23" spans="1:6" ht="54" customHeight="1">
      <c r="A23" s="1">
        <v>15</v>
      </c>
      <c r="B23" s="9" t="s">
        <v>22</v>
      </c>
      <c r="C23" s="1" t="s">
        <v>9</v>
      </c>
      <c r="D23" s="1">
        <v>1</v>
      </c>
      <c r="E23" s="2">
        <v>380000</v>
      </c>
      <c r="F23" s="2">
        <f t="shared" si="0"/>
        <v>380000</v>
      </c>
    </row>
    <row r="24" spans="1:6" ht="65.25" customHeight="1">
      <c r="A24" s="1">
        <v>16</v>
      </c>
      <c r="B24" s="9" t="s">
        <v>25</v>
      </c>
      <c r="C24" s="1" t="s">
        <v>12</v>
      </c>
      <c r="D24" s="1">
        <v>130.5</v>
      </c>
      <c r="E24" s="2">
        <v>19000</v>
      </c>
      <c r="F24" s="2">
        <f t="shared" si="0"/>
        <v>2479500</v>
      </c>
    </row>
    <row r="25" spans="1:6" ht="65.25" customHeight="1">
      <c r="A25" s="1">
        <v>17</v>
      </c>
      <c r="B25" s="9" t="s">
        <v>27</v>
      </c>
      <c r="C25" s="1" t="s">
        <v>12</v>
      </c>
      <c r="D25" s="1">
        <v>34.4</v>
      </c>
      <c r="E25" s="2">
        <v>22000</v>
      </c>
      <c r="F25" s="2">
        <f t="shared" si="0"/>
        <v>756800</v>
      </c>
    </row>
    <row r="26" spans="1:6" ht="65.25" customHeight="1">
      <c r="A26" s="1">
        <v>18</v>
      </c>
      <c r="B26" s="9" t="s">
        <v>26</v>
      </c>
      <c r="C26" s="1" t="s">
        <v>12</v>
      </c>
      <c r="D26" s="1">
        <v>130.5</v>
      </c>
      <c r="E26" s="2">
        <v>19000</v>
      </c>
      <c r="F26" s="2">
        <f t="shared" si="0"/>
        <v>2479500</v>
      </c>
    </row>
    <row r="27" spans="1:6" ht="66.75" customHeight="1">
      <c r="A27" s="1">
        <v>19</v>
      </c>
      <c r="B27" s="9" t="s">
        <v>28</v>
      </c>
      <c r="C27" s="1" t="s">
        <v>12</v>
      </c>
      <c r="D27" s="1">
        <v>34.4</v>
      </c>
      <c r="E27" s="2">
        <v>22500</v>
      </c>
      <c r="F27" s="2">
        <f t="shared" si="0"/>
        <v>774000</v>
      </c>
    </row>
    <row r="28" spans="1:6" ht="66.75" customHeight="1">
      <c r="A28" s="1">
        <v>20</v>
      </c>
      <c r="B28" s="9" t="s">
        <v>29</v>
      </c>
      <c r="C28" s="1" t="s">
        <v>9</v>
      </c>
      <c r="D28" s="1">
        <v>2</v>
      </c>
      <c r="E28" s="2">
        <v>47800</v>
      </c>
      <c r="F28" s="2">
        <f t="shared" si="0"/>
        <v>95600</v>
      </c>
    </row>
    <row r="29" spans="1:6" ht="66.75" customHeight="1">
      <c r="A29" s="1">
        <v>21</v>
      </c>
      <c r="B29" s="9" t="s">
        <v>31</v>
      </c>
      <c r="C29" s="1" t="s">
        <v>9</v>
      </c>
      <c r="D29" s="1">
        <v>1</v>
      </c>
      <c r="E29" s="2">
        <v>63865</v>
      </c>
      <c r="F29" s="2">
        <f t="shared" si="0"/>
        <v>63865</v>
      </c>
    </row>
    <row r="30" spans="1:6" ht="66.75" customHeight="1">
      <c r="A30" s="1">
        <v>22</v>
      </c>
      <c r="B30" s="9" t="s">
        <v>30</v>
      </c>
      <c r="C30" s="1" t="s">
        <v>9</v>
      </c>
      <c r="D30" s="1">
        <v>2</v>
      </c>
      <c r="E30" s="2">
        <v>50000</v>
      </c>
      <c r="F30" s="2">
        <f t="shared" si="0"/>
        <v>100000</v>
      </c>
    </row>
    <row r="31" spans="1:6" ht="66.75" customHeight="1">
      <c r="A31" s="1">
        <v>23</v>
      </c>
      <c r="B31" s="9" t="s">
        <v>32</v>
      </c>
      <c r="C31" s="1" t="s">
        <v>9</v>
      </c>
      <c r="D31" s="1">
        <v>12</v>
      </c>
      <c r="E31" s="2">
        <v>10315</v>
      </c>
      <c r="F31" s="2">
        <f t="shared" si="0"/>
        <v>123780</v>
      </c>
    </row>
    <row r="32" spans="1:6" ht="69.75" customHeight="1">
      <c r="A32" s="1">
        <v>24</v>
      </c>
      <c r="B32" s="9" t="s">
        <v>33</v>
      </c>
      <c r="C32" s="1" t="s">
        <v>9</v>
      </c>
      <c r="D32" s="1">
        <v>1</v>
      </c>
      <c r="E32" s="2">
        <v>18400</v>
      </c>
      <c r="F32" s="2">
        <f t="shared" si="0"/>
        <v>18400</v>
      </c>
    </row>
    <row r="33" spans="1:6" ht="68.25" customHeight="1">
      <c r="A33" s="1">
        <v>25</v>
      </c>
      <c r="B33" s="9" t="s">
        <v>34</v>
      </c>
      <c r="C33" s="1" t="s">
        <v>9</v>
      </c>
      <c r="D33" s="1">
        <v>2</v>
      </c>
      <c r="E33" s="2">
        <v>50000</v>
      </c>
      <c r="F33" s="2">
        <f t="shared" si="0"/>
        <v>100000</v>
      </c>
    </row>
    <row r="34" spans="1:6" ht="77.25" customHeight="1">
      <c r="A34" s="1">
        <v>26</v>
      </c>
      <c r="B34" s="9" t="s">
        <v>35</v>
      </c>
      <c r="C34" s="1" t="s">
        <v>12</v>
      </c>
      <c r="D34" s="1">
        <v>261</v>
      </c>
      <c r="E34" s="2">
        <v>2470</v>
      </c>
      <c r="F34" s="2">
        <f t="shared" si="0"/>
        <v>644670</v>
      </c>
    </row>
    <row r="35" spans="1:6" ht="84.75" customHeight="1">
      <c r="A35" s="1">
        <v>27</v>
      </c>
      <c r="B35" s="9" t="s">
        <v>36</v>
      </c>
      <c r="C35" s="1" t="s">
        <v>12</v>
      </c>
      <c r="D35" s="1">
        <v>68.8</v>
      </c>
      <c r="E35" s="2">
        <v>2730</v>
      </c>
      <c r="F35" s="2">
        <f aca="true" t="shared" si="1" ref="F35:F42">SUMPRODUCT(D35,E35)</f>
        <v>187824</v>
      </c>
    </row>
    <row r="36" spans="1:6" ht="71.25" customHeight="1">
      <c r="A36" s="1">
        <v>28</v>
      </c>
      <c r="B36" s="9" t="s">
        <v>37</v>
      </c>
      <c r="C36" s="1" t="s">
        <v>9</v>
      </c>
      <c r="D36" s="1">
        <v>2</v>
      </c>
      <c r="E36" s="2">
        <v>104000</v>
      </c>
      <c r="F36" s="2">
        <f t="shared" si="1"/>
        <v>208000</v>
      </c>
    </row>
    <row r="37" spans="1:6" ht="103.5" customHeight="1">
      <c r="A37" s="1">
        <v>29</v>
      </c>
      <c r="B37" s="9" t="s">
        <v>38</v>
      </c>
      <c r="C37" s="1" t="s">
        <v>9</v>
      </c>
      <c r="D37" s="1">
        <v>1</v>
      </c>
      <c r="E37" s="2">
        <v>103500</v>
      </c>
      <c r="F37" s="2">
        <f t="shared" si="1"/>
        <v>103500</v>
      </c>
    </row>
    <row r="38" spans="1:6" ht="103.5" customHeight="1">
      <c r="A38" s="1">
        <v>30</v>
      </c>
      <c r="B38" s="9" t="s">
        <v>39</v>
      </c>
      <c r="C38" s="1" t="s">
        <v>9</v>
      </c>
      <c r="D38" s="1">
        <v>2</v>
      </c>
      <c r="E38" s="2">
        <v>92000</v>
      </c>
      <c r="F38" s="2">
        <f t="shared" si="1"/>
        <v>184000</v>
      </c>
    </row>
    <row r="39" spans="1:6" ht="103.5" customHeight="1">
      <c r="A39" s="1">
        <v>31</v>
      </c>
      <c r="B39" s="9" t="s">
        <v>40</v>
      </c>
      <c r="C39" s="1" t="s">
        <v>9</v>
      </c>
      <c r="D39" s="1">
        <v>12</v>
      </c>
      <c r="E39" s="2">
        <v>11500</v>
      </c>
      <c r="F39" s="2">
        <f t="shared" si="1"/>
        <v>138000</v>
      </c>
    </row>
    <row r="40" spans="1:6" ht="103.5" customHeight="1">
      <c r="A40" s="1">
        <v>32</v>
      </c>
      <c r="B40" s="9" t="s">
        <v>41</v>
      </c>
      <c r="C40" s="1" t="s">
        <v>9</v>
      </c>
      <c r="D40" s="1">
        <v>1</v>
      </c>
      <c r="E40" s="2">
        <v>18400</v>
      </c>
      <c r="F40" s="2">
        <f t="shared" si="1"/>
        <v>18400</v>
      </c>
    </row>
    <row r="41" spans="1:6" ht="103.5" customHeight="1">
      <c r="A41" s="1">
        <v>33</v>
      </c>
      <c r="B41" s="9" t="s">
        <v>42</v>
      </c>
      <c r="C41" s="1" t="s">
        <v>9</v>
      </c>
      <c r="D41" s="1">
        <v>2</v>
      </c>
      <c r="E41" s="2">
        <v>92000</v>
      </c>
      <c r="F41" s="2">
        <f t="shared" si="1"/>
        <v>184000</v>
      </c>
    </row>
    <row r="42" spans="1:6" ht="103.5" customHeight="1">
      <c r="A42" s="1">
        <v>34</v>
      </c>
      <c r="B42" s="9" t="s">
        <v>43</v>
      </c>
      <c r="C42" s="1" t="s">
        <v>12</v>
      </c>
      <c r="D42" s="1">
        <v>261</v>
      </c>
      <c r="E42" s="2">
        <v>5390</v>
      </c>
      <c r="F42" s="2">
        <f t="shared" si="1"/>
        <v>1406790</v>
      </c>
    </row>
    <row r="43" spans="1:6" ht="103.5" customHeight="1">
      <c r="A43" s="1">
        <v>35</v>
      </c>
      <c r="B43" s="9" t="s">
        <v>44</v>
      </c>
      <c r="C43" s="1" t="s">
        <v>12</v>
      </c>
      <c r="D43" s="1">
        <v>68.8</v>
      </c>
      <c r="E43" s="2">
        <v>5680</v>
      </c>
      <c r="F43" s="2">
        <f>SUMPRODUCT(D43,E43)</f>
        <v>390784</v>
      </c>
    </row>
    <row r="44" spans="1:6" ht="34.5" customHeight="1">
      <c r="A44" s="1">
        <v>36</v>
      </c>
      <c r="B44" s="9" t="s">
        <v>48</v>
      </c>
      <c r="C44" s="1" t="s">
        <v>3</v>
      </c>
      <c r="D44" s="1">
        <v>4</v>
      </c>
      <c r="E44" s="2">
        <v>12000</v>
      </c>
      <c r="F44" s="2">
        <f>SUMPRODUCT(D44,E44)</f>
        <v>48000</v>
      </c>
    </row>
    <row r="45" spans="1:6" ht="15.75">
      <c r="A45" s="1"/>
      <c r="B45" s="10" t="s">
        <v>6</v>
      </c>
      <c r="C45" s="1"/>
      <c r="D45" s="1"/>
      <c r="E45" s="2"/>
      <c r="F45" s="5">
        <f>SUM(F9:F44)</f>
        <v>19914048</v>
      </c>
    </row>
    <row r="46" spans="1:6" ht="15.75">
      <c r="A46" s="1"/>
      <c r="B46" s="10" t="s">
        <v>49</v>
      </c>
      <c r="C46" s="1"/>
      <c r="D46" s="1"/>
      <c r="E46" s="2"/>
      <c r="F46" s="5">
        <f>PRODUCT(F45,0.18)</f>
        <v>3584528.6399999997</v>
      </c>
    </row>
    <row r="47" spans="1:6" ht="15.75">
      <c r="A47" s="1"/>
      <c r="B47" s="10" t="s">
        <v>8</v>
      </c>
      <c r="C47" s="1"/>
      <c r="D47" s="1"/>
      <c r="E47" s="2"/>
      <c r="F47" s="5">
        <f>SUM(F45:F46)</f>
        <v>23498576.64</v>
      </c>
    </row>
    <row r="48" spans="1:6" ht="23.25" customHeight="1">
      <c r="A48" s="13"/>
      <c r="B48" s="14"/>
      <c r="C48" s="3"/>
      <c r="D48" s="3"/>
      <c r="E48" s="3"/>
      <c r="F48" s="15"/>
    </row>
    <row r="49" spans="1:6" ht="27" customHeight="1">
      <c r="A49" s="20"/>
      <c r="B49" s="20"/>
      <c r="C49" s="20"/>
      <c r="D49" s="20"/>
      <c r="E49" s="20"/>
      <c r="F49" s="20"/>
    </row>
    <row r="50" spans="5:6" ht="18.75" customHeight="1">
      <c r="E50" s="19"/>
      <c r="F50" s="19"/>
    </row>
    <row r="52" spans="5:6" ht="12.75">
      <c r="E52" s="25"/>
      <c r="F52" s="25"/>
    </row>
    <row r="59" spans="1:6" ht="96.75" customHeight="1">
      <c r="A59" s="3"/>
      <c r="B59" s="23"/>
      <c r="C59" s="24"/>
      <c r="D59" s="24"/>
      <c r="E59" s="24"/>
      <c r="F59" s="24"/>
    </row>
    <row r="60" spans="1:6" ht="39" customHeight="1">
      <c r="A60" s="3"/>
      <c r="B60" s="16"/>
      <c r="C60" s="3"/>
      <c r="D60" s="3"/>
      <c r="E60" s="15"/>
      <c r="F60" s="15"/>
    </row>
    <row r="61" spans="1:6" ht="30" customHeight="1">
      <c r="A61" s="3"/>
      <c r="B61" s="12"/>
      <c r="C61" s="3"/>
      <c r="D61" s="3"/>
      <c r="E61" s="3"/>
      <c r="F61" s="7"/>
    </row>
    <row r="62" spans="1:6" ht="15.75">
      <c r="A62" s="3"/>
      <c r="B62" s="12"/>
      <c r="C62" s="3"/>
      <c r="D62" s="3"/>
      <c r="E62" s="3"/>
      <c r="F62" s="7"/>
    </row>
    <row r="63" spans="1:6" ht="30" customHeight="1">
      <c r="A63" s="3"/>
      <c r="B63" s="12"/>
      <c r="C63" s="3"/>
      <c r="D63" s="3"/>
      <c r="E63" s="3"/>
      <c r="F63" s="7"/>
    </row>
    <row r="64" spans="1:6" ht="47.25" customHeight="1">
      <c r="A64" s="3"/>
      <c r="B64" s="12"/>
      <c r="C64" s="3"/>
      <c r="D64" s="3"/>
      <c r="E64" s="3"/>
      <c r="F64" s="7"/>
    </row>
    <row r="65" spans="1:6" ht="15.75">
      <c r="A65" s="3"/>
      <c r="B65" s="12"/>
      <c r="C65" s="3"/>
      <c r="D65" s="3"/>
      <c r="E65" s="3"/>
      <c r="F65" s="7"/>
    </row>
    <row r="66" spans="1:6" ht="12.75">
      <c r="A66" s="14"/>
      <c r="B66" s="6"/>
      <c r="C66" s="3"/>
      <c r="D66" s="3"/>
      <c r="E66" s="3"/>
      <c r="F66" s="7"/>
    </row>
    <row r="67" spans="1:6" ht="53.25" customHeight="1">
      <c r="A67" s="21"/>
      <c r="B67" s="22"/>
      <c r="C67" s="22"/>
      <c r="D67" s="22"/>
      <c r="E67" s="22"/>
      <c r="F67" s="22"/>
    </row>
    <row r="68" spans="1:6" ht="12.75">
      <c r="A68" s="14"/>
      <c r="B68" s="14"/>
      <c r="C68" s="14"/>
      <c r="D68" s="14"/>
      <c r="E68" s="14"/>
      <c r="F68" s="14"/>
    </row>
    <row r="69" spans="1:6" ht="12.75">
      <c r="A69" s="14"/>
      <c r="B69" s="14"/>
      <c r="C69" s="14"/>
      <c r="D69" s="14"/>
      <c r="E69" s="14"/>
      <c r="F69" s="14"/>
    </row>
    <row r="70" spans="1:6" ht="12.75">
      <c r="A70" s="14"/>
      <c r="B70" s="14"/>
      <c r="C70" s="14"/>
      <c r="D70" s="14"/>
      <c r="E70" s="14"/>
      <c r="F70" s="14"/>
    </row>
    <row r="71" spans="1:6" ht="12.75">
      <c r="A71" s="14"/>
      <c r="B71" s="14"/>
      <c r="C71" s="14"/>
      <c r="D71" s="14"/>
      <c r="E71" s="14"/>
      <c r="F71" s="14"/>
    </row>
    <row r="72" spans="1:6" ht="12.75">
      <c r="A72" s="14"/>
      <c r="B72" s="14"/>
      <c r="C72" s="14"/>
      <c r="D72" s="14"/>
      <c r="E72" s="14"/>
      <c r="F72" s="14"/>
    </row>
    <row r="73" spans="1:6" ht="12.75">
      <c r="A73" s="14"/>
      <c r="B73" s="14"/>
      <c r="C73" s="14"/>
      <c r="D73" s="14"/>
      <c r="E73" s="14"/>
      <c r="F73" s="14"/>
    </row>
    <row r="74" spans="1:6" ht="12.75">
      <c r="A74" s="14"/>
      <c r="B74" s="14"/>
      <c r="C74" s="14"/>
      <c r="D74" s="14"/>
      <c r="E74" s="14"/>
      <c r="F74" s="14"/>
    </row>
    <row r="75" spans="1:6" ht="12.75">
      <c r="A75" s="14"/>
      <c r="B75" s="14"/>
      <c r="C75" s="14"/>
      <c r="D75" s="14"/>
      <c r="E75" s="14"/>
      <c r="F75" s="14"/>
    </row>
    <row r="76" spans="1:6" ht="12.75">
      <c r="A76" s="14"/>
      <c r="B76" s="14"/>
      <c r="C76" s="14"/>
      <c r="D76" s="14"/>
      <c r="E76" s="14"/>
      <c r="F76" s="14"/>
    </row>
    <row r="77" spans="1:6" ht="12.75">
      <c r="A77" s="14"/>
      <c r="B77" s="14"/>
      <c r="C77" s="14"/>
      <c r="D77" s="14"/>
      <c r="E77" s="14"/>
      <c r="F77" s="14"/>
    </row>
    <row r="78" spans="1:6" ht="12.75">
      <c r="A78" s="14"/>
      <c r="B78" s="14"/>
      <c r="C78" s="14"/>
      <c r="D78" s="14"/>
      <c r="E78" s="14"/>
      <c r="F78" s="14"/>
    </row>
    <row r="79" spans="1:6" ht="12.75">
      <c r="A79" s="14"/>
      <c r="B79" s="14"/>
      <c r="C79" s="14"/>
      <c r="D79" s="14"/>
      <c r="E79" s="14"/>
      <c r="F79" s="14"/>
    </row>
    <row r="80" spans="1:6" ht="12.75">
      <c r="A80" s="14"/>
      <c r="B80" s="14"/>
      <c r="C80" s="14"/>
      <c r="D80" s="14"/>
      <c r="E80" s="14"/>
      <c r="F80" s="14"/>
    </row>
  </sheetData>
  <sheetProtection/>
  <mergeCells count="8">
    <mergeCell ref="A67:F67"/>
    <mergeCell ref="B59:F59"/>
    <mergeCell ref="E52:F52"/>
    <mergeCell ref="E1:F1"/>
    <mergeCell ref="B2:F2"/>
    <mergeCell ref="B3:F3"/>
    <mergeCell ref="A4:F4"/>
    <mergeCell ref="A6:F6"/>
  </mergeCells>
  <printOptions/>
  <pageMargins left="0.43" right="0.41" top="0.2" bottom="0.2" header="0.17" footer="0.2"/>
  <pageSetup fitToHeight="0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Маркетолог</cp:lastModifiedBy>
  <cp:lastPrinted>2016-03-24T10:32:39Z</cp:lastPrinted>
  <dcterms:created xsi:type="dcterms:W3CDTF">2004-02-29T12:07:53Z</dcterms:created>
  <dcterms:modified xsi:type="dcterms:W3CDTF">2020-05-07T09:05:32Z</dcterms:modified>
  <cp:category/>
  <cp:version/>
  <cp:contentType/>
  <cp:contentStatus/>
</cp:coreProperties>
</file>